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defaultThemeVersion="166925"/>
  <mc:AlternateContent xmlns:mc="http://schemas.openxmlformats.org/markup-compatibility/2006">
    <mc:Choice Requires="x15">
      <x15ac:absPath xmlns:x15ac="http://schemas.microsoft.com/office/spreadsheetml/2010/11/ac" url="\\STO01\acquisti\AAGARE_2021\1_Alimentari_2021-2024\Da Massimo Rizzi\DEFINITIVO\Dettaglio Lotti\"/>
    </mc:Choice>
  </mc:AlternateContent>
  <xr:revisionPtr revIDLastSave="0" documentId="13_ncr:1_{75A54AA1-36C3-4D34-9A2F-24DA2670C1A1}" xr6:coauthVersionLast="45" xr6:coauthVersionMax="45" xr10:uidLastSave="{00000000-0000-0000-0000-000000000000}"/>
  <bookViews>
    <workbookView xWindow="6852" yWindow="324" windowWidth="23604" windowHeight="16356" xr2:uid="{00000000-000D-0000-FFFF-FFFF00000000}"/>
  </bookViews>
  <sheets>
    <sheet name="Foglio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 l="1"/>
  <c r="H61" i="1" l="1"/>
  <c r="F61" i="1"/>
  <c r="F49" i="1"/>
  <c r="H49" i="1" s="1"/>
  <c r="F59" i="1" l="1"/>
  <c r="H59" i="1"/>
  <c r="F47" i="1"/>
  <c r="H47" i="1"/>
  <c r="F40" i="1"/>
  <c r="H40" i="1"/>
  <c r="F32" i="1"/>
  <c r="H32" i="1"/>
  <c r="F25" i="1"/>
  <c r="H25" i="1"/>
  <c r="F17" i="1"/>
  <c r="H17" i="1"/>
  <c r="F6" i="1"/>
  <c r="H6" i="1"/>
  <c r="F58" i="1"/>
  <c r="H58" i="1"/>
  <c r="F50" i="1"/>
  <c r="H50" i="1"/>
  <c r="F35" i="1"/>
  <c r="H35" i="1"/>
  <c r="F30" i="1"/>
  <c r="H30" i="1"/>
  <c r="F63" i="1"/>
  <c r="H63" i="1"/>
  <c r="F55" i="1"/>
  <c r="H55" i="1"/>
  <c r="F51" i="1"/>
  <c r="H51" i="1"/>
  <c r="F43" i="1"/>
  <c r="H43" i="1"/>
  <c r="F36" i="1"/>
  <c r="H36" i="1"/>
  <c r="F28" i="1"/>
  <c r="H28" i="1"/>
  <c r="F21" i="1"/>
  <c r="H21" i="1"/>
  <c r="F13" i="1"/>
  <c r="H13" i="1"/>
  <c r="F10" i="1"/>
  <c r="H10" i="1"/>
  <c r="F66" i="1"/>
  <c r="H66" i="1"/>
  <c r="F62" i="1"/>
  <c r="H62" i="1"/>
  <c r="F54" i="1"/>
  <c r="H54" i="1"/>
  <c r="F46" i="1"/>
  <c r="H46" i="1"/>
  <c r="F39" i="1"/>
  <c r="H39" i="1"/>
  <c r="F31" i="1"/>
  <c r="H31" i="1"/>
  <c r="F27" i="1"/>
  <c r="H27" i="1"/>
  <c r="F24" i="1"/>
  <c r="H24" i="1"/>
  <c r="F20" i="1"/>
  <c r="H20" i="1"/>
  <c r="F16" i="1"/>
  <c r="H16" i="1"/>
  <c r="F9" i="1"/>
  <c r="H9" i="1"/>
  <c r="F65" i="1"/>
  <c r="H65" i="1"/>
  <c r="F57" i="1"/>
  <c r="H57" i="1"/>
  <c r="F53" i="1"/>
  <c r="H53" i="1"/>
  <c r="F45" i="1"/>
  <c r="H45" i="1"/>
  <c r="F42" i="1"/>
  <c r="H42" i="1"/>
  <c r="F38" i="1"/>
  <c r="H38" i="1"/>
  <c r="F34" i="1"/>
  <c r="H34" i="1"/>
  <c r="F23" i="1"/>
  <c r="H23" i="1"/>
  <c r="F19" i="1"/>
  <c r="H19" i="1"/>
  <c r="F15" i="1"/>
  <c r="H15" i="1"/>
  <c r="F12" i="1"/>
  <c r="H12" i="1"/>
  <c r="F8" i="1"/>
  <c r="H8" i="1"/>
  <c r="F64" i="1"/>
  <c r="H64" i="1"/>
  <c r="F60" i="1"/>
  <c r="H60" i="1"/>
  <c r="F56" i="1"/>
  <c r="H56" i="1"/>
  <c r="F52" i="1"/>
  <c r="H52" i="1"/>
  <c r="F48" i="1"/>
  <c r="H48" i="1"/>
  <c r="F44" i="1"/>
  <c r="H44" i="1"/>
  <c r="F41" i="1"/>
  <c r="H41" i="1"/>
  <c r="F37" i="1"/>
  <c r="H37" i="1"/>
  <c r="F33" i="1"/>
  <c r="H33" i="1"/>
  <c r="F29" i="1"/>
  <c r="H29" i="1"/>
  <c r="F26" i="1"/>
  <c r="H26" i="1"/>
  <c r="F22" i="1"/>
  <c r="H22" i="1"/>
  <c r="F18" i="1"/>
  <c r="H18" i="1"/>
  <c r="F14" i="1"/>
  <c r="H14" i="1"/>
  <c r="F11" i="1"/>
  <c r="H11" i="1"/>
  <c r="F7" i="1"/>
  <c r="H7" i="1"/>
  <c r="H67" i="1" l="1"/>
  <c r="H68" i="1" s="1"/>
</calcChain>
</file>

<file path=xl/sharedStrings.xml><?xml version="1.0" encoding="utf-8"?>
<sst xmlns="http://schemas.openxmlformats.org/spreadsheetml/2006/main" count="137" uniqueCount="77">
  <si>
    <t>Kg.</t>
  </si>
  <si>
    <t>DESCRIZIONE</t>
  </si>
  <si>
    <t>UNITà DI MISURA</t>
  </si>
  <si>
    <t>IMPORTO UNITARIO, OLTRE IVA</t>
  </si>
  <si>
    <t>DETTAGLIO ECONOMICO</t>
  </si>
  <si>
    <t>IMPORTO UNITARIO OFFERTO (PER OGNI PRODOTTO) OLTRE IVA</t>
  </si>
  <si>
    <t>IMPORTO COMPLESSIVO  A BASE DI GARA PER TIPOLOGIA DI PRODOTTO, OLTRE IVA</t>
  </si>
  <si>
    <t>IMPORTO COMPLESSIVO OFFERTO PER TIPOLOGIA DI PRODOTTO, OLTRE IVA</t>
  </si>
  <si>
    <t>QUANTITA' ANNUALI STIMATE</t>
  </si>
  <si>
    <t>QUANTITA' STIMATE PER L'INTERA DURATA CONTRATTUALE</t>
  </si>
  <si>
    <t>IMPORTO COMPLESSIVO OFFERTO PER IL LOTTO 1 OLTRE IVA</t>
  </si>
  <si>
    <t>Rettificata unità di misura da KG a Confezione come da comunicato  del 06/08/2020</t>
  </si>
  <si>
    <t xml:space="preserve">RIBASSO % OFFERTO </t>
  </si>
  <si>
    <t>PROCEDURA APERTA SVOLTA IN MODALITA’ TELEMATICA PER LA CONCLUSIONE DI UN ACCORDO QUADRO CON UNICO OPERATORE PER LA FORNITURA DI DERRATE ALIMENTARI IN FAVORE DEI CINQUE PUNTI VENDITA GESTITI DALLA SOCIETA', SUDDIVISO IN 4 LOTTI</t>
  </si>
  <si>
    <t>Fragole congelate</t>
  </si>
  <si>
    <t>Verdure miste pastellate congelate - minimo 4 verdure</t>
  </si>
  <si>
    <t>Asparagi verdi congelati 16-22</t>
  </si>
  <si>
    <t xml:space="preserve">Spinaci in foglia a cubetti </t>
  </si>
  <si>
    <t>Patate Fritte tipo Steak House</t>
  </si>
  <si>
    <t>Patate fritte 3/8</t>
  </si>
  <si>
    <t>Patate fritte 6/6 julienne</t>
  </si>
  <si>
    <t>Patate fritte Dippers</t>
  </si>
  <si>
    <t>Patate Fry &amp; Deep o similari</t>
  </si>
  <si>
    <t>Hamburger vegetale da ca. 200 gr.</t>
  </si>
  <si>
    <t>Calamari U10 puliti Tailandia glassatura 30%</t>
  </si>
  <si>
    <t xml:space="preserve">Calamari Patagonico anelli più ciuffi glassatura 20% </t>
  </si>
  <si>
    <t>Polipo intero 1200/1500</t>
  </si>
  <si>
    <t>Piovra Tunisia/Marocco 1 QF 800/1200 T6</t>
  </si>
  <si>
    <t>Piovra Tunisia/Marocco 1 QF 1000/1500 T5</t>
  </si>
  <si>
    <t>Piovra Tunisia/Marocco 1 QF 1500/2000 T4</t>
  </si>
  <si>
    <t>Seppia intere 500/1000 nostrane</t>
  </si>
  <si>
    <t>Seppia intera pulita 1000/2000, glassatura 25%</t>
  </si>
  <si>
    <t>Mazzancolla sgusciata 31/40</t>
  </si>
  <si>
    <t>Gamberi code senza guscio 31-35</t>
  </si>
  <si>
    <t>Gamberi code senza guscio 26-30</t>
  </si>
  <si>
    <t>Coda sgusciata di gambero Argentina 10/30 peso pieno</t>
  </si>
  <si>
    <t>Gambero intero con testa Argentina 10/20 peso pieno</t>
  </si>
  <si>
    <t>Coda di gambero sgusciato Artico 150/200 peso pieno</t>
  </si>
  <si>
    <t>Sogliola 03</t>
  </si>
  <si>
    <t>Pesce San Pietro Filetto con pelle 150/200</t>
  </si>
  <si>
    <t>Gamberi in salamoia in vaso</t>
  </si>
  <si>
    <t>Pangasio Filetti 150/200 senza pelle glassatura 20%</t>
  </si>
  <si>
    <t>Canestrelli ½ guscio 40/60 Isola di Man glassatura 20%</t>
  </si>
  <si>
    <t>Capesante ½ guscio 9/11 glassa 5%</t>
  </si>
  <si>
    <t>Capesante polpa senza guscio Perù 20/30</t>
  </si>
  <si>
    <t>Code di Rana Pescatrice 500/1000 Sud Africa</t>
  </si>
  <si>
    <t xml:space="preserve">Polpa di granciporro Scozia </t>
  </si>
  <si>
    <t>Scampi interi 8/12 iqf Scozia</t>
  </si>
  <si>
    <t>Scampi 17/20 con testa iqf Scozia</t>
  </si>
  <si>
    <t>Scampi code senza guscio 45-60 iqf Scozia</t>
  </si>
  <si>
    <t xml:space="preserve">Filetto di branzino 80/120 </t>
  </si>
  <si>
    <t xml:space="preserve">Filetto di branzino 120/160 </t>
  </si>
  <si>
    <t>Filetto di orata 80/120</t>
  </si>
  <si>
    <t>Filetto di orata 120/160</t>
  </si>
  <si>
    <t>Filone di tonno pinna gialla congelato 800/1000</t>
  </si>
  <si>
    <t>Filone di pesce spada con pelle senza osso congelato 800/100</t>
  </si>
  <si>
    <t>Filetto di salmone norvegese</t>
  </si>
  <si>
    <t> Petto di Pollo Italiano a fette 120 gr.</t>
  </si>
  <si>
    <t>Pollo coscia 180/220 Italiano</t>
  </si>
  <si>
    <t>Pollo busto 1-1,2 Italiano</t>
  </si>
  <si>
    <t>Hamburger Bovino Cotto grigliato 155 gr</t>
  </si>
  <si>
    <t>Hamburger bovino 180 gr. carne 95%</t>
  </si>
  <si>
    <t>Hamburger Black Angus 200 gr.</t>
  </si>
  <si>
    <t xml:space="preserve">Cotoletta suino impanata non ricomposta circa 200 gr. </t>
  </si>
  <si>
    <t>Macinato di bovino IQF</t>
  </si>
  <si>
    <t>Macinato di suino IQF</t>
  </si>
  <si>
    <t>Suino filone</t>
  </si>
  <si>
    <t>Lonza di suino nazionale scordonata</t>
  </si>
  <si>
    <t>Rotolo di fesa di tacchino</t>
  </si>
  <si>
    <t>Cotoletta di pollo impanata da 100 gr non ricomposta</t>
  </si>
  <si>
    <t>Cotoletta di pollo impanata da 250 gr non ricomposta</t>
  </si>
  <si>
    <t>Vitello sotto-fesa</t>
  </si>
  <si>
    <t>Roastbeef senza osso parte bassa S.V.</t>
  </si>
  <si>
    <t>Roastbeef fresco sottovuoto Angus Irlanda</t>
  </si>
  <si>
    <t>Filetto bovino Irlanda fresco sottovuoto</t>
  </si>
  <si>
    <t>N.B.: In fase di esecuzione contrattuale, il corrispettivo dovuto dalla Stazione Appaltante all’aggiudicatario  sarà determinato applicando alle quantità effettivamente ordinate i prezzi unitari offerti per ciascun prodotto all’interno del presente dettaglio economico. Il ribasso % indicato all’interno della casella gialla e dell'offerta economica sulla piattaforma telematica sarà utilizzato ai soli fini dell’individuazione dell’aggiudicatario  (nonchè in caso di richiesta di prodotti non previsti in gara nell'ambito del limite massimo del 20% come previsto dall'art. 5 del capitolato)</t>
  </si>
  <si>
    <t>LOTTO 1 - ALIMENTARI FRESCHI E CONGELATI (CIG 8574935437)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</si>
</sst>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 &quot;€&quot;"/>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b/>
      <sz val="11"/>
      <color rgb="FFFF0000"/>
      <name val="Calibri"/>
      <family val="2"/>
      <scheme val="minor"/>
    </font>
    <font>
      <b/>
      <sz val="11"/>
      <color theme="1"/>
      <name val="Calibri"/>
      <family val="2"/>
    </font>
    <font>
      <sz val="11"/>
      <color rgb="FF000000"/>
      <name val="Calibri"/>
      <family val="2"/>
    </font>
    <font>
      <sz val="11"/>
      <color theme="1"/>
      <name val="Calibri"/>
      <family val="2"/>
    </font>
    <font>
      <b/>
      <sz val="12"/>
      <color theme="1"/>
      <name val="Calibri"/>
      <family val="2"/>
    </font>
  </fonts>
  <fills count="9">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3">
    <xf numFmtId="0" fontId="0" fillId="0" borderId="0" xfId="0"/>
    <xf numFmtId="0" fontId="2" fillId="0" borderId="10" xfId="0" applyFont="1" applyBorder="1" applyAlignment="1">
      <alignment horizontal="center" vertical="center"/>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 xfId="0" applyFont="1" applyBorder="1" applyAlignment="1">
      <alignment horizontal="center" vertical="center" wrapText="1"/>
    </xf>
    <xf numFmtId="164" fontId="0" fillId="4" borderId="1" xfId="1" applyNumberFormat="1" applyFont="1" applyFill="1" applyBorder="1" applyAlignment="1">
      <alignment horizontal="center" vertical="center"/>
    </xf>
    <xf numFmtId="164" fontId="0" fillId="0" borderId="1" xfId="0" applyNumberFormat="1" applyBorder="1" applyAlignment="1">
      <alignment horizontal="center" vertical="center"/>
    </xf>
    <xf numFmtId="164" fontId="4" fillId="0" borderId="1" xfId="0" applyNumberFormat="1" applyFont="1" applyBorder="1" applyAlignment="1">
      <alignment horizontal="center" vertical="center"/>
    </xf>
    <xf numFmtId="164" fontId="0" fillId="5" borderId="1" xfId="0" applyNumberFormat="1" applyFill="1" applyBorder="1" applyAlignment="1">
      <alignment horizontal="center" vertical="center"/>
    </xf>
    <xf numFmtId="0" fontId="2" fillId="0" borderId="1" xfId="0" applyFont="1" applyFill="1" applyBorder="1" applyAlignment="1">
      <alignment horizontal="center" vertical="center" wrapText="1"/>
    </xf>
    <xf numFmtId="10" fontId="4" fillId="7" borderId="1" xfId="2" applyNumberFormat="1" applyFont="1" applyFill="1" applyBorder="1" applyAlignment="1">
      <alignment horizontal="center" vertical="center"/>
    </xf>
    <xf numFmtId="0" fontId="4" fillId="4" borderId="1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6" fillId="0" borderId="10" xfId="0" applyFont="1" applyBorder="1" applyAlignment="1">
      <alignment horizontal="center" vertical="center"/>
    </xf>
    <xf numFmtId="0" fontId="9" fillId="6" borderId="12" xfId="0" applyFont="1" applyFill="1" applyBorder="1" applyAlignment="1">
      <alignment horizontal="center" vertical="center"/>
    </xf>
    <xf numFmtId="0" fontId="8" fillId="0" borderId="0" xfId="0" applyFont="1"/>
    <xf numFmtId="0" fontId="6" fillId="8" borderId="1" xfId="0" applyFont="1" applyFill="1" applyBorder="1" applyAlignment="1">
      <alignment horizontal="center" vertical="center" wrapText="1"/>
    </xf>
    <xf numFmtId="0" fontId="3" fillId="4" borderId="11" xfId="0" applyFont="1" applyFill="1" applyBorder="1" applyAlignment="1">
      <alignment horizontal="center" vertical="center"/>
    </xf>
    <xf numFmtId="0" fontId="7" fillId="0" borderId="1" xfId="0" applyFont="1" applyBorder="1" applyAlignment="1">
      <alignment vertical="center"/>
    </xf>
    <xf numFmtId="0" fontId="8" fillId="0" borderId="1" xfId="0" applyFont="1" applyBorder="1" applyAlignment="1">
      <alignment vertical="center"/>
    </xf>
    <xf numFmtId="0" fontId="8" fillId="0" borderId="10" xfId="0" applyFont="1" applyFill="1" applyBorder="1" applyAlignment="1">
      <alignment horizontal="center" vertical="center" wrapText="1"/>
    </xf>
    <xf numFmtId="0" fontId="0" fillId="0" borderId="11" xfId="0" applyBorder="1" applyAlignment="1">
      <alignment horizontal="center" vertical="center"/>
    </xf>
    <xf numFmtId="0" fontId="7" fillId="0" borderId="1" xfId="0" applyFont="1" applyBorder="1" applyAlignment="1">
      <alignment horizontal="center" vertical="center"/>
    </xf>
    <xf numFmtId="0" fontId="4" fillId="4" borderId="0" xfId="0" applyFont="1" applyFill="1" applyBorder="1" applyAlignment="1">
      <alignment horizontal="center" vertical="center" wrapText="1"/>
    </xf>
    <xf numFmtId="0" fontId="9" fillId="4" borderId="1" xfId="0" applyFont="1" applyFill="1" applyBorder="1" applyAlignment="1">
      <alignment horizontal="center" vertical="center" wrapText="1"/>
    </xf>
    <xf numFmtId="164" fontId="0" fillId="0" borderId="0" xfId="0" applyNumberFormat="1"/>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3" borderId="1" xfId="0" applyFont="1" applyFill="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cellXfs>
  <cellStyles count="3">
    <cellStyle name="Migliaia 2" xfId="1" xr:uid="{00000000-0005-0000-0000-000000000000}"/>
    <cellStyle name="Normale" xfId="0" builtinId="0"/>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19050</xdr:colOff>
      <xdr:row>160</xdr:row>
      <xdr:rowOff>476250</xdr:rowOff>
    </xdr:from>
    <xdr:to>
      <xdr:col>12</xdr:col>
      <xdr:colOff>219075</xdr:colOff>
      <xdr:row>165</xdr:row>
      <xdr:rowOff>9525</xdr:rowOff>
    </xdr:to>
    <xdr:sp macro="" textlink="">
      <xdr:nvSpPr>
        <xdr:cNvPr id="3" name="Callout: freccia a sinistra 2">
          <a:extLst>
            <a:ext uri="{FF2B5EF4-FFF2-40B4-BE49-F238E27FC236}">
              <a16:creationId xmlns:a16="http://schemas.microsoft.com/office/drawing/2014/main" id="{718543CD-4D79-4FF9-998E-BFE509BA0548}"/>
            </a:ext>
          </a:extLst>
        </xdr:cNvPr>
        <xdr:cNvSpPr/>
      </xdr:nvSpPr>
      <xdr:spPr>
        <a:xfrm>
          <a:off x="10201275" y="58559700"/>
          <a:ext cx="2638425" cy="1609725"/>
        </a:xfrm>
        <a:prstGeom prst="leftArrowCallout">
          <a:avLst/>
        </a:prstGeom>
        <a:solidFill>
          <a:schemeClr val="accent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it-IT" sz="1100" b="1" u="none">
              <a:solidFill>
                <a:sysClr val="windowText" lastClr="000000"/>
              </a:solidFill>
              <a:effectLst/>
              <a:latin typeface="+mn-lt"/>
              <a:ea typeface="+mn-ea"/>
              <a:cs typeface="+mn-cs"/>
            </a:rPr>
            <a:t>IL VALORE % OFFERTO VISUALIZZATO ALL’INTERNO DELLA CASELLA GIALLA DOVRÀ ESSERE RIPORTATO NELL’APPOSITO SPAZIO RELATIVO ALL’OFFERTA ECONOMICA SU</a:t>
          </a:r>
          <a:r>
            <a:rPr lang="it-IT" sz="1100" b="1" u="none" baseline="0">
              <a:solidFill>
                <a:sysClr val="windowText" lastClr="000000"/>
              </a:solidFill>
              <a:effectLst/>
              <a:latin typeface="+mn-lt"/>
              <a:ea typeface="+mn-ea"/>
              <a:cs typeface="+mn-cs"/>
            </a:rPr>
            <a:t> </a:t>
          </a:r>
          <a:r>
            <a:rPr lang="it-IT" sz="1100" b="1" u="none">
              <a:solidFill>
                <a:sysClr val="windowText" lastClr="000000"/>
              </a:solidFill>
              <a:effectLst/>
              <a:latin typeface="+mn-lt"/>
              <a:ea typeface="+mn-ea"/>
              <a:cs typeface="+mn-cs"/>
            </a:rPr>
            <a:t>START </a:t>
          </a:r>
          <a:endParaRPr lang="it-IT" sz="1100" u="none">
            <a:solidFill>
              <a:sysClr val="windowText" lastClr="000000"/>
            </a:solidFill>
            <a:effectLst/>
            <a:latin typeface="+mn-lt"/>
            <a:ea typeface="+mn-ea"/>
            <a:cs typeface="+mn-cs"/>
          </a:endParaRPr>
        </a:p>
        <a:p>
          <a:pPr algn="l"/>
          <a:endParaRPr lang="it-IT" sz="1100">
            <a:solidFill>
              <a:sysClr val="windowText" lastClr="000000"/>
            </a:solidFill>
          </a:endParaRPr>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4"/>
  <sheetViews>
    <sheetView tabSelected="1" topLeftCell="A55" workbookViewId="0">
      <selection activeCell="F70" sqref="F70"/>
    </sheetView>
  </sheetViews>
  <sheetFormatPr defaultRowHeight="24.9" customHeight="1" x14ac:dyDescent="0.3"/>
  <cols>
    <col min="1" max="1" width="65.109375" style="19" customWidth="1"/>
    <col min="2" max="2" width="17.6640625" customWidth="1"/>
    <col min="3" max="3" width="18" customWidth="1"/>
    <col min="4" max="4" width="15.33203125" customWidth="1"/>
    <col min="5" max="5" width="19.5546875" customWidth="1"/>
    <col min="6" max="6" width="18.88671875" customWidth="1"/>
    <col min="7" max="7" width="20.33203125" customWidth="1"/>
    <col min="8" max="8" width="21" customWidth="1"/>
    <col min="10" max="10" width="11.5546875" customWidth="1"/>
    <col min="11" max="11" width="11.44140625" customWidth="1"/>
    <col min="12" max="12" width="12.109375" customWidth="1"/>
  </cols>
  <sheetData>
    <row r="1" spans="1:8" ht="24.9" customHeight="1" x14ac:dyDescent="0.3">
      <c r="A1" s="30" t="s">
        <v>13</v>
      </c>
      <c r="B1" s="31"/>
      <c r="C1" s="31"/>
      <c r="D1" s="31"/>
      <c r="E1" s="31"/>
      <c r="F1" s="31"/>
      <c r="G1" s="31"/>
      <c r="H1" s="32"/>
    </row>
    <row r="2" spans="1:8" ht="24.9" customHeight="1" x14ac:dyDescent="0.3">
      <c r="A2" s="33"/>
      <c r="B2" s="34"/>
      <c r="C2" s="34"/>
      <c r="D2" s="34"/>
      <c r="E2" s="34"/>
      <c r="F2" s="34"/>
      <c r="G2" s="34"/>
      <c r="H2" s="35"/>
    </row>
    <row r="3" spans="1:8" ht="24.9" customHeight="1" x14ac:dyDescent="0.3">
      <c r="A3" s="40" t="s">
        <v>76</v>
      </c>
      <c r="B3" s="41"/>
      <c r="C3" s="41"/>
      <c r="D3" s="41"/>
      <c r="E3" s="41"/>
      <c r="F3" s="41"/>
      <c r="G3" s="41"/>
      <c r="H3" s="42"/>
    </row>
    <row r="4" spans="1:8" ht="24.9" customHeight="1" x14ac:dyDescent="0.3">
      <c r="A4" s="36" t="s">
        <v>4</v>
      </c>
      <c r="B4" s="36"/>
      <c r="C4" s="36"/>
      <c r="D4" s="36"/>
      <c r="E4" s="36"/>
      <c r="F4" s="36"/>
      <c r="G4" s="36"/>
      <c r="H4" s="36"/>
    </row>
    <row r="5" spans="1:8" ht="91.5" customHeight="1" x14ac:dyDescent="0.3">
      <c r="A5" s="17" t="s">
        <v>1</v>
      </c>
      <c r="B5" s="1" t="s">
        <v>2</v>
      </c>
      <c r="C5" s="2" t="s">
        <v>3</v>
      </c>
      <c r="D5" s="3" t="s">
        <v>8</v>
      </c>
      <c r="E5" s="4" t="s">
        <v>9</v>
      </c>
      <c r="F5" s="5" t="s">
        <v>6</v>
      </c>
      <c r="G5" s="10" t="s">
        <v>5</v>
      </c>
      <c r="H5" s="10" t="s">
        <v>7</v>
      </c>
    </row>
    <row r="6" spans="1:8" ht="24.9" customHeight="1" x14ac:dyDescent="0.3">
      <c r="A6" s="22" t="s">
        <v>14</v>
      </c>
      <c r="B6" s="21" t="s">
        <v>0</v>
      </c>
      <c r="C6" s="6">
        <v>4</v>
      </c>
      <c r="D6" s="26">
        <v>85</v>
      </c>
      <c r="E6" s="25">
        <v>170</v>
      </c>
      <c r="F6" s="7">
        <f>(E6*C6)</f>
        <v>680</v>
      </c>
      <c r="G6" s="9">
        <v>0</v>
      </c>
      <c r="H6" s="7">
        <f>(G6*E6)</f>
        <v>0</v>
      </c>
    </row>
    <row r="7" spans="1:8" ht="24.9" customHeight="1" x14ac:dyDescent="0.3">
      <c r="A7" s="22" t="s">
        <v>15</v>
      </c>
      <c r="B7" s="21" t="s">
        <v>0</v>
      </c>
      <c r="C7" s="6">
        <v>4.5</v>
      </c>
      <c r="D7" s="26">
        <v>150</v>
      </c>
      <c r="E7" s="25">
        <v>300</v>
      </c>
      <c r="F7" s="7">
        <f t="shared" ref="F7:H66" si="0">(E7*C7)</f>
        <v>1350</v>
      </c>
      <c r="G7" s="9">
        <v>0</v>
      </c>
      <c r="H7" s="7">
        <f t="shared" ref="H7:H66" si="1">(G7*E7)</f>
        <v>0</v>
      </c>
    </row>
    <row r="8" spans="1:8" ht="24.9" customHeight="1" x14ac:dyDescent="0.3">
      <c r="A8" s="22" t="s">
        <v>16</v>
      </c>
      <c r="B8" s="21" t="s">
        <v>0</v>
      </c>
      <c r="C8" s="6">
        <v>5</v>
      </c>
      <c r="D8" s="26">
        <v>25</v>
      </c>
      <c r="E8" s="25">
        <v>50</v>
      </c>
      <c r="F8" s="7">
        <f t="shared" si="0"/>
        <v>250</v>
      </c>
      <c r="G8" s="9">
        <v>0</v>
      </c>
      <c r="H8" s="7">
        <f t="shared" si="1"/>
        <v>0</v>
      </c>
    </row>
    <row r="9" spans="1:8" ht="24.9" customHeight="1" x14ac:dyDescent="0.3">
      <c r="A9" s="22" t="s">
        <v>17</v>
      </c>
      <c r="B9" s="21" t="s">
        <v>0</v>
      </c>
      <c r="C9" s="6">
        <v>1.5</v>
      </c>
      <c r="D9" s="26">
        <v>60</v>
      </c>
      <c r="E9" s="25">
        <v>120</v>
      </c>
      <c r="F9" s="7">
        <f t="shared" si="0"/>
        <v>180</v>
      </c>
      <c r="G9" s="9">
        <v>0</v>
      </c>
      <c r="H9" s="7">
        <f t="shared" si="1"/>
        <v>0</v>
      </c>
    </row>
    <row r="10" spans="1:8" ht="24.9" customHeight="1" x14ac:dyDescent="0.3">
      <c r="A10" s="22" t="s">
        <v>18</v>
      </c>
      <c r="B10" s="21" t="s">
        <v>0</v>
      </c>
      <c r="C10" s="6">
        <v>2</v>
      </c>
      <c r="D10" s="26">
        <v>780</v>
      </c>
      <c r="E10" s="25">
        <v>1560</v>
      </c>
      <c r="F10" s="7">
        <f t="shared" si="0"/>
        <v>3120</v>
      </c>
      <c r="G10" s="9">
        <v>0</v>
      </c>
      <c r="H10" s="7">
        <f t="shared" si="1"/>
        <v>0</v>
      </c>
    </row>
    <row r="11" spans="1:8" ht="24.9" customHeight="1" x14ac:dyDescent="0.3">
      <c r="A11" s="22" t="s">
        <v>19</v>
      </c>
      <c r="B11" s="21" t="s">
        <v>0</v>
      </c>
      <c r="C11" s="6">
        <v>1.5</v>
      </c>
      <c r="D11" s="26">
        <v>25</v>
      </c>
      <c r="E11" s="25">
        <v>50</v>
      </c>
      <c r="F11" s="7">
        <f t="shared" si="0"/>
        <v>75</v>
      </c>
      <c r="G11" s="9">
        <v>0</v>
      </c>
      <c r="H11" s="7">
        <f t="shared" si="1"/>
        <v>0</v>
      </c>
    </row>
    <row r="12" spans="1:8" ht="24.9" customHeight="1" x14ac:dyDescent="0.3">
      <c r="A12" s="22" t="s">
        <v>20</v>
      </c>
      <c r="B12" s="21" t="s">
        <v>0</v>
      </c>
      <c r="C12" s="6">
        <v>2</v>
      </c>
      <c r="D12" s="26">
        <v>120</v>
      </c>
      <c r="E12" s="25">
        <v>240</v>
      </c>
      <c r="F12" s="7">
        <f t="shared" si="0"/>
        <v>480</v>
      </c>
      <c r="G12" s="9">
        <v>0</v>
      </c>
      <c r="H12" s="7">
        <f t="shared" si="1"/>
        <v>0</v>
      </c>
    </row>
    <row r="13" spans="1:8" ht="24.9" customHeight="1" x14ac:dyDescent="0.3">
      <c r="A13" s="22" t="s">
        <v>21</v>
      </c>
      <c r="B13" s="21" t="s">
        <v>0</v>
      </c>
      <c r="C13" s="6">
        <v>2.2000000000000002</v>
      </c>
      <c r="D13" s="26">
        <v>360</v>
      </c>
      <c r="E13" s="25">
        <v>720</v>
      </c>
      <c r="F13" s="7">
        <f t="shared" si="0"/>
        <v>1584.0000000000002</v>
      </c>
      <c r="G13" s="9">
        <v>0</v>
      </c>
      <c r="H13" s="7">
        <f t="shared" si="1"/>
        <v>0</v>
      </c>
    </row>
    <row r="14" spans="1:8" ht="24.9" customHeight="1" x14ac:dyDescent="0.3">
      <c r="A14" s="22" t="s">
        <v>22</v>
      </c>
      <c r="B14" s="21" t="s">
        <v>0</v>
      </c>
      <c r="C14" s="6">
        <v>2</v>
      </c>
      <c r="D14" s="26">
        <v>120</v>
      </c>
      <c r="E14" s="25">
        <f>(D14*2)</f>
        <v>240</v>
      </c>
      <c r="F14" s="7">
        <f t="shared" si="0"/>
        <v>480</v>
      </c>
      <c r="G14" s="9">
        <v>0</v>
      </c>
      <c r="H14" s="7">
        <f t="shared" si="1"/>
        <v>0</v>
      </c>
    </row>
    <row r="15" spans="1:8" ht="24.9" customHeight="1" x14ac:dyDescent="0.3">
      <c r="A15" s="22" t="s">
        <v>23</v>
      </c>
      <c r="B15" s="21" t="s">
        <v>0</v>
      </c>
      <c r="C15" s="6">
        <v>8.5</v>
      </c>
      <c r="D15" s="26">
        <v>35</v>
      </c>
      <c r="E15" s="25">
        <v>70</v>
      </c>
      <c r="F15" s="7">
        <f t="shared" si="0"/>
        <v>595</v>
      </c>
      <c r="G15" s="9">
        <v>0</v>
      </c>
      <c r="H15" s="7">
        <f t="shared" si="1"/>
        <v>0</v>
      </c>
    </row>
    <row r="16" spans="1:8" ht="24.9" customHeight="1" x14ac:dyDescent="0.3">
      <c r="A16" s="22" t="s">
        <v>24</v>
      </c>
      <c r="B16" s="21" t="s">
        <v>0</v>
      </c>
      <c r="C16" s="6">
        <v>10</v>
      </c>
      <c r="D16" s="26">
        <v>360</v>
      </c>
      <c r="E16" s="25">
        <v>720</v>
      </c>
      <c r="F16" s="7">
        <f t="shared" si="0"/>
        <v>7200</v>
      </c>
      <c r="G16" s="9">
        <v>0</v>
      </c>
      <c r="H16" s="7">
        <f t="shared" si="1"/>
        <v>0</v>
      </c>
    </row>
    <row r="17" spans="1:8" ht="24.9" customHeight="1" x14ac:dyDescent="0.3">
      <c r="A17" s="22" t="s">
        <v>25</v>
      </c>
      <c r="B17" s="21" t="s">
        <v>0</v>
      </c>
      <c r="C17" s="6">
        <v>9</v>
      </c>
      <c r="D17" s="26">
        <v>180</v>
      </c>
      <c r="E17" s="25">
        <v>360</v>
      </c>
      <c r="F17" s="7">
        <f t="shared" si="0"/>
        <v>3240</v>
      </c>
      <c r="G17" s="9">
        <v>0</v>
      </c>
      <c r="H17" s="7">
        <f t="shared" si="1"/>
        <v>0</v>
      </c>
    </row>
    <row r="18" spans="1:8" ht="24.9" customHeight="1" x14ac:dyDescent="0.3">
      <c r="A18" s="22" t="s">
        <v>26</v>
      </c>
      <c r="B18" s="21" t="s">
        <v>0</v>
      </c>
      <c r="C18" s="6">
        <v>13.5</v>
      </c>
      <c r="D18" s="26">
        <v>300</v>
      </c>
      <c r="E18" s="25">
        <v>600</v>
      </c>
      <c r="F18" s="7">
        <f t="shared" si="0"/>
        <v>8100</v>
      </c>
      <c r="G18" s="9">
        <v>0</v>
      </c>
      <c r="H18" s="7">
        <f t="shared" si="1"/>
        <v>0</v>
      </c>
    </row>
    <row r="19" spans="1:8" ht="24.9" customHeight="1" x14ac:dyDescent="0.3">
      <c r="A19" s="22" t="s">
        <v>27</v>
      </c>
      <c r="B19" s="21" t="s">
        <v>0</v>
      </c>
      <c r="C19" s="6">
        <v>12</v>
      </c>
      <c r="D19" s="26">
        <v>180</v>
      </c>
      <c r="E19" s="25">
        <v>360</v>
      </c>
      <c r="F19" s="7">
        <f t="shared" si="0"/>
        <v>4320</v>
      </c>
      <c r="G19" s="9">
        <v>0</v>
      </c>
      <c r="H19" s="7">
        <f t="shared" si="1"/>
        <v>0</v>
      </c>
    </row>
    <row r="20" spans="1:8" ht="24.9" customHeight="1" x14ac:dyDescent="0.3">
      <c r="A20" s="22" t="s">
        <v>28</v>
      </c>
      <c r="B20" s="21" t="s">
        <v>0</v>
      </c>
      <c r="C20" s="6">
        <v>14.5</v>
      </c>
      <c r="D20" s="26">
        <v>200</v>
      </c>
      <c r="E20" s="25">
        <v>400</v>
      </c>
      <c r="F20" s="7">
        <f t="shared" si="0"/>
        <v>5800</v>
      </c>
      <c r="G20" s="9">
        <v>0</v>
      </c>
      <c r="H20" s="7">
        <f t="shared" si="1"/>
        <v>0</v>
      </c>
    </row>
    <row r="21" spans="1:8" ht="24.9" customHeight="1" x14ac:dyDescent="0.3">
      <c r="A21" s="22" t="s">
        <v>29</v>
      </c>
      <c r="B21" s="21" t="s">
        <v>0</v>
      </c>
      <c r="C21" s="6">
        <v>15.5</v>
      </c>
      <c r="D21" s="26">
        <v>60</v>
      </c>
      <c r="E21" s="25">
        <v>120</v>
      </c>
      <c r="F21" s="7">
        <f t="shared" si="0"/>
        <v>1860</v>
      </c>
      <c r="G21" s="9">
        <v>0</v>
      </c>
      <c r="H21" s="7">
        <f t="shared" si="1"/>
        <v>0</v>
      </c>
    </row>
    <row r="22" spans="1:8" ht="24.9" customHeight="1" x14ac:dyDescent="0.3">
      <c r="A22" s="22" t="s">
        <v>30</v>
      </c>
      <c r="B22" s="21" t="s">
        <v>0</v>
      </c>
      <c r="C22" s="6">
        <v>13.5</v>
      </c>
      <c r="D22" s="26">
        <v>60</v>
      </c>
      <c r="E22" s="25">
        <v>120</v>
      </c>
      <c r="F22" s="7">
        <f t="shared" si="0"/>
        <v>1620</v>
      </c>
      <c r="G22" s="9">
        <v>0</v>
      </c>
      <c r="H22" s="7">
        <f t="shared" si="1"/>
        <v>0</v>
      </c>
    </row>
    <row r="23" spans="1:8" ht="24.9" customHeight="1" x14ac:dyDescent="0.3">
      <c r="A23" s="22" t="s">
        <v>31</v>
      </c>
      <c r="B23" s="21" t="s">
        <v>0</v>
      </c>
      <c r="C23" s="6">
        <v>8.5</v>
      </c>
      <c r="D23" s="26">
        <v>240</v>
      </c>
      <c r="E23" s="25">
        <v>480</v>
      </c>
      <c r="F23" s="7">
        <f t="shared" si="0"/>
        <v>4080</v>
      </c>
      <c r="G23" s="9">
        <v>0</v>
      </c>
      <c r="H23" s="7">
        <f t="shared" si="1"/>
        <v>0</v>
      </c>
    </row>
    <row r="24" spans="1:8" ht="24.9" customHeight="1" x14ac:dyDescent="0.3">
      <c r="A24" s="22" t="s">
        <v>32</v>
      </c>
      <c r="B24" s="21" t="s">
        <v>0</v>
      </c>
      <c r="C24" s="6">
        <v>12</v>
      </c>
      <c r="D24" s="26">
        <v>100</v>
      </c>
      <c r="E24" s="25">
        <v>200</v>
      </c>
      <c r="F24" s="7">
        <f t="shared" si="0"/>
        <v>2400</v>
      </c>
      <c r="G24" s="9">
        <v>0</v>
      </c>
      <c r="H24" s="7">
        <f t="shared" si="1"/>
        <v>0</v>
      </c>
    </row>
    <row r="25" spans="1:8" ht="24.9" customHeight="1" x14ac:dyDescent="0.3">
      <c r="A25" s="22" t="s">
        <v>33</v>
      </c>
      <c r="B25" s="21" t="s">
        <v>0</v>
      </c>
      <c r="C25" s="6">
        <v>13</v>
      </c>
      <c r="D25" s="26">
        <v>25</v>
      </c>
      <c r="E25" s="25">
        <v>50</v>
      </c>
      <c r="F25" s="7">
        <f t="shared" si="0"/>
        <v>650</v>
      </c>
      <c r="G25" s="9">
        <v>0</v>
      </c>
      <c r="H25" s="7">
        <f t="shared" si="1"/>
        <v>0</v>
      </c>
    </row>
    <row r="26" spans="1:8" ht="24.9" customHeight="1" x14ac:dyDescent="0.3">
      <c r="A26" s="22" t="s">
        <v>34</v>
      </c>
      <c r="B26" s="21" t="s">
        <v>0</v>
      </c>
      <c r="C26" s="6">
        <v>13</v>
      </c>
      <c r="D26" s="26">
        <v>180</v>
      </c>
      <c r="E26" s="25">
        <v>360</v>
      </c>
      <c r="F26" s="7">
        <f t="shared" si="0"/>
        <v>4680</v>
      </c>
      <c r="G26" s="9">
        <v>0</v>
      </c>
      <c r="H26" s="7">
        <f t="shared" si="1"/>
        <v>0</v>
      </c>
    </row>
    <row r="27" spans="1:8" ht="24.9" customHeight="1" x14ac:dyDescent="0.3">
      <c r="A27" s="22" t="s">
        <v>35</v>
      </c>
      <c r="B27" s="21" t="s">
        <v>0</v>
      </c>
      <c r="C27" s="6">
        <v>16</v>
      </c>
      <c r="D27" s="26">
        <v>120</v>
      </c>
      <c r="E27" s="25">
        <v>240</v>
      </c>
      <c r="F27" s="7">
        <f t="shared" si="0"/>
        <v>3840</v>
      </c>
      <c r="G27" s="9">
        <v>0</v>
      </c>
      <c r="H27" s="7">
        <f t="shared" si="1"/>
        <v>0</v>
      </c>
    </row>
    <row r="28" spans="1:8" ht="24.9" customHeight="1" x14ac:dyDescent="0.3">
      <c r="A28" s="22" t="s">
        <v>36</v>
      </c>
      <c r="B28" s="21" t="s">
        <v>0</v>
      </c>
      <c r="C28" s="6">
        <v>11</v>
      </c>
      <c r="D28" s="26">
        <v>210</v>
      </c>
      <c r="E28" s="25">
        <v>420</v>
      </c>
      <c r="F28" s="7">
        <f t="shared" si="0"/>
        <v>4620</v>
      </c>
      <c r="G28" s="9">
        <v>0</v>
      </c>
      <c r="H28" s="7">
        <f t="shared" si="1"/>
        <v>0</v>
      </c>
    </row>
    <row r="29" spans="1:8" ht="24.9" customHeight="1" x14ac:dyDescent="0.3">
      <c r="A29" s="22" t="s">
        <v>37</v>
      </c>
      <c r="B29" s="21" t="s">
        <v>0</v>
      </c>
      <c r="C29" s="6">
        <v>17</v>
      </c>
      <c r="D29" s="26">
        <v>25</v>
      </c>
      <c r="E29" s="25">
        <v>50</v>
      </c>
      <c r="F29" s="7">
        <f t="shared" si="0"/>
        <v>850</v>
      </c>
      <c r="G29" s="9">
        <v>0</v>
      </c>
      <c r="H29" s="7">
        <f t="shared" si="1"/>
        <v>0</v>
      </c>
    </row>
    <row r="30" spans="1:8" ht="24.9" customHeight="1" x14ac:dyDescent="0.3">
      <c r="A30" s="22" t="s">
        <v>38</v>
      </c>
      <c r="B30" s="21" t="s">
        <v>0</v>
      </c>
      <c r="C30" s="6">
        <v>13</v>
      </c>
      <c r="D30" s="26">
        <v>18</v>
      </c>
      <c r="E30" s="25">
        <v>36</v>
      </c>
      <c r="F30" s="7">
        <f t="shared" si="0"/>
        <v>468</v>
      </c>
      <c r="G30" s="9">
        <v>0</v>
      </c>
      <c r="H30" s="7">
        <f t="shared" si="1"/>
        <v>0</v>
      </c>
    </row>
    <row r="31" spans="1:8" ht="24.9" customHeight="1" x14ac:dyDescent="0.3">
      <c r="A31" s="22" t="s">
        <v>39</v>
      </c>
      <c r="B31" s="21" t="s">
        <v>0</v>
      </c>
      <c r="C31" s="6">
        <v>9</v>
      </c>
      <c r="D31" s="26">
        <v>60</v>
      </c>
      <c r="E31" s="25">
        <v>120</v>
      </c>
      <c r="F31" s="7">
        <f t="shared" si="0"/>
        <v>1080</v>
      </c>
      <c r="G31" s="9">
        <v>0</v>
      </c>
      <c r="H31" s="7">
        <f t="shared" si="1"/>
        <v>0</v>
      </c>
    </row>
    <row r="32" spans="1:8" ht="24.9" customHeight="1" x14ac:dyDescent="0.3">
      <c r="A32" s="22" t="s">
        <v>40</v>
      </c>
      <c r="B32" s="21" t="s">
        <v>0</v>
      </c>
      <c r="C32" s="6">
        <v>17</v>
      </c>
      <c r="D32" s="26">
        <v>110</v>
      </c>
      <c r="E32" s="25">
        <v>220</v>
      </c>
      <c r="F32" s="7">
        <f t="shared" si="0"/>
        <v>3740</v>
      </c>
      <c r="G32" s="9">
        <v>0</v>
      </c>
      <c r="H32" s="7">
        <f t="shared" si="1"/>
        <v>0</v>
      </c>
    </row>
    <row r="33" spans="1:8" ht="24.9" customHeight="1" x14ac:dyDescent="0.3">
      <c r="A33" s="22" t="s">
        <v>41</v>
      </c>
      <c r="B33" s="21" t="s">
        <v>0</v>
      </c>
      <c r="C33" s="6">
        <v>4</v>
      </c>
      <c r="D33" s="26">
        <v>35</v>
      </c>
      <c r="E33" s="25">
        <v>70</v>
      </c>
      <c r="F33" s="7">
        <f t="shared" si="0"/>
        <v>280</v>
      </c>
      <c r="G33" s="9">
        <v>0</v>
      </c>
      <c r="H33" s="7">
        <f t="shared" si="1"/>
        <v>0</v>
      </c>
    </row>
    <row r="34" spans="1:8" ht="24.9" customHeight="1" x14ac:dyDescent="0.3">
      <c r="A34" s="22" t="s">
        <v>42</v>
      </c>
      <c r="B34" s="21" t="s">
        <v>0</v>
      </c>
      <c r="C34" s="6">
        <v>16</v>
      </c>
      <c r="D34" s="26">
        <v>180</v>
      </c>
      <c r="E34" s="25">
        <v>360</v>
      </c>
      <c r="F34" s="7">
        <f t="shared" si="0"/>
        <v>5760</v>
      </c>
      <c r="G34" s="9">
        <v>0</v>
      </c>
      <c r="H34" s="7">
        <f t="shared" si="1"/>
        <v>0</v>
      </c>
    </row>
    <row r="35" spans="1:8" ht="24.9" customHeight="1" x14ac:dyDescent="0.3">
      <c r="A35" s="22" t="s">
        <v>43</v>
      </c>
      <c r="B35" s="21" t="s">
        <v>0</v>
      </c>
      <c r="C35" s="6">
        <v>13.5</v>
      </c>
      <c r="D35" s="26">
        <v>150</v>
      </c>
      <c r="E35" s="25">
        <v>300</v>
      </c>
      <c r="F35" s="7">
        <f t="shared" si="0"/>
        <v>4050</v>
      </c>
      <c r="G35" s="9">
        <v>0</v>
      </c>
      <c r="H35" s="7">
        <f t="shared" si="1"/>
        <v>0</v>
      </c>
    </row>
    <row r="36" spans="1:8" ht="24.9" customHeight="1" x14ac:dyDescent="0.3">
      <c r="A36" s="23" t="s">
        <v>44</v>
      </c>
      <c r="B36" s="21" t="s">
        <v>0</v>
      </c>
      <c r="C36" s="6">
        <v>21</v>
      </c>
      <c r="D36" s="26">
        <v>70</v>
      </c>
      <c r="E36" s="25">
        <v>100</v>
      </c>
      <c r="F36" s="7">
        <f t="shared" si="0"/>
        <v>2100</v>
      </c>
      <c r="G36" s="9">
        <v>0</v>
      </c>
      <c r="H36" s="7">
        <f t="shared" si="1"/>
        <v>0</v>
      </c>
    </row>
    <row r="37" spans="1:8" ht="24.9" customHeight="1" x14ac:dyDescent="0.3">
      <c r="A37" s="22" t="s">
        <v>45</v>
      </c>
      <c r="B37" s="21" t="s">
        <v>0</v>
      </c>
      <c r="C37" s="6">
        <v>14.5</v>
      </c>
      <c r="D37" s="26">
        <v>100</v>
      </c>
      <c r="E37" s="25">
        <v>200</v>
      </c>
      <c r="F37" s="7">
        <f t="shared" si="0"/>
        <v>2900</v>
      </c>
      <c r="G37" s="9">
        <v>0</v>
      </c>
      <c r="H37" s="7">
        <f t="shared" si="1"/>
        <v>0</v>
      </c>
    </row>
    <row r="38" spans="1:8" ht="24.9" customHeight="1" x14ac:dyDescent="0.3">
      <c r="A38" s="22" t="s">
        <v>46</v>
      </c>
      <c r="B38" s="21" t="s">
        <v>0</v>
      </c>
      <c r="C38" s="6">
        <v>36</v>
      </c>
      <c r="D38" s="26">
        <v>25</v>
      </c>
      <c r="E38" s="25">
        <v>50</v>
      </c>
      <c r="F38" s="7">
        <f t="shared" si="0"/>
        <v>1800</v>
      </c>
      <c r="G38" s="9">
        <v>0</v>
      </c>
      <c r="H38" s="7">
        <f t="shared" si="1"/>
        <v>0</v>
      </c>
    </row>
    <row r="39" spans="1:8" ht="24.9" customHeight="1" x14ac:dyDescent="0.3">
      <c r="A39" s="22" t="s">
        <v>47</v>
      </c>
      <c r="B39" s="21" t="s">
        <v>0</v>
      </c>
      <c r="C39" s="6">
        <v>16</v>
      </c>
      <c r="D39" s="26">
        <v>60</v>
      </c>
      <c r="E39" s="25">
        <v>120</v>
      </c>
      <c r="F39" s="7">
        <f t="shared" si="0"/>
        <v>1920</v>
      </c>
      <c r="G39" s="9">
        <v>0</v>
      </c>
      <c r="H39" s="7">
        <f t="shared" si="1"/>
        <v>0</v>
      </c>
    </row>
    <row r="40" spans="1:8" ht="24.9" customHeight="1" x14ac:dyDescent="0.3">
      <c r="A40" s="22" t="s">
        <v>48</v>
      </c>
      <c r="B40" s="21" t="s">
        <v>0</v>
      </c>
      <c r="C40" s="6">
        <v>10</v>
      </c>
      <c r="D40" s="26">
        <v>35</v>
      </c>
      <c r="E40" s="25">
        <v>70</v>
      </c>
      <c r="F40" s="7">
        <f t="shared" si="0"/>
        <v>700</v>
      </c>
      <c r="G40" s="9">
        <v>0</v>
      </c>
      <c r="H40" s="7">
        <f t="shared" si="1"/>
        <v>0</v>
      </c>
    </row>
    <row r="41" spans="1:8" ht="24.9" customHeight="1" x14ac:dyDescent="0.3">
      <c r="A41" s="22" t="s">
        <v>49</v>
      </c>
      <c r="B41" s="21" t="s">
        <v>0</v>
      </c>
      <c r="C41" s="6">
        <v>19</v>
      </c>
      <c r="D41" s="26">
        <v>100</v>
      </c>
      <c r="E41" s="25">
        <v>200</v>
      </c>
      <c r="F41" s="7">
        <f t="shared" si="0"/>
        <v>3800</v>
      </c>
      <c r="G41" s="9">
        <v>0</v>
      </c>
      <c r="H41" s="7">
        <f t="shared" si="1"/>
        <v>0</v>
      </c>
    </row>
    <row r="42" spans="1:8" ht="24.9" customHeight="1" x14ac:dyDescent="0.3">
      <c r="A42" s="22" t="s">
        <v>50</v>
      </c>
      <c r="B42" s="21" t="s">
        <v>0</v>
      </c>
      <c r="C42" s="6">
        <v>12</v>
      </c>
      <c r="D42" s="26">
        <v>240</v>
      </c>
      <c r="E42" s="25">
        <v>480</v>
      </c>
      <c r="F42" s="7">
        <f t="shared" si="0"/>
        <v>5760</v>
      </c>
      <c r="G42" s="9">
        <v>0</v>
      </c>
      <c r="H42" s="7">
        <f t="shared" si="1"/>
        <v>0</v>
      </c>
    </row>
    <row r="43" spans="1:8" ht="24.9" customHeight="1" x14ac:dyDescent="0.3">
      <c r="A43" s="22" t="s">
        <v>51</v>
      </c>
      <c r="B43" s="21" t="s">
        <v>0</v>
      </c>
      <c r="C43" s="6">
        <v>15.5</v>
      </c>
      <c r="D43" s="26">
        <v>140</v>
      </c>
      <c r="E43" s="25">
        <v>280</v>
      </c>
      <c r="F43" s="7">
        <f t="shared" si="0"/>
        <v>4340</v>
      </c>
      <c r="G43" s="9">
        <v>0</v>
      </c>
      <c r="H43" s="7">
        <f t="shared" si="1"/>
        <v>0</v>
      </c>
    </row>
    <row r="44" spans="1:8" ht="24.9" customHeight="1" x14ac:dyDescent="0.3">
      <c r="A44" s="22" t="s">
        <v>52</v>
      </c>
      <c r="B44" s="21" t="s">
        <v>0</v>
      </c>
      <c r="C44" s="6">
        <v>11</v>
      </c>
      <c r="D44" s="26">
        <v>240</v>
      </c>
      <c r="E44" s="25">
        <v>480</v>
      </c>
      <c r="F44" s="7">
        <f t="shared" si="0"/>
        <v>5280</v>
      </c>
      <c r="G44" s="9">
        <v>0</v>
      </c>
      <c r="H44" s="7">
        <f t="shared" si="1"/>
        <v>0</v>
      </c>
    </row>
    <row r="45" spans="1:8" ht="24.9" customHeight="1" x14ac:dyDescent="0.3">
      <c r="A45" s="22" t="s">
        <v>53</v>
      </c>
      <c r="B45" s="21" t="s">
        <v>0</v>
      </c>
      <c r="C45" s="6">
        <v>12.5</v>
      </c>
      <c r="D45" s="26">
        <v>150</v>
      </c>
      <c r="E45" s="25">
        <v>300</v>
      </c>
      <c r="F45" s="7">
        <f t="shared" si="0"/>
        <v>3750</v>
      </c>
      <c r="G45" s="9">
        <v>0</v>
      </c>
      <c r="H45" s="7">
        <f t="shared" si="1"/>
        <v>0</v>
      </c>
    </row>
    <row r="46" spans="1:8" ht="24.9" customHeight="1" x14ac:dyDescent="0.3">
      <c r="A46" s="22" t="s">
        <v>54</v>
      </c>
      <c r="B46" s="21" t="s">
        <v>0</v>
      </c>
      <c r="C46" s="6">
        <v>10</v>
      </c>
      <c r="D46" s="26">
        <v>240</v>
      </c>
      <c r="E46" s="25">
        <v>480</v>
      </c>
      <c r="F46" s="7">
        <f t="shared" si="0"/>
        <v>4800</v>
      </c>
      <c r="G46" s="9">
        <v>0</v>
      </c>
      <c r="H46" s="7">
        <f t="shared" si="1"/>
        <v>0</v>
      </c>
    </row>
    <row r="47" spans="1:8" ht="24.9" customHeight="1" x14ac:dyDescent="0.3">
      <c r="A47" s="22" t="s">
        <v>55</v>
      </c>
      <c r="B47" s="21" t="s">
        <v>0</v>
      </c>
      <c r="C47" s="6">
        <v>14</v>
      </c>
      <c r="D47" s="26">
        <v>200</v>
      </c>
      <c r="E47" s="25">
        <v>400</v>
      </c>
      <c r="F47" s="7">
        <f t="shared" si="0"/>
        <v>5600</v>
      </c>
      <c r="G47" s="9">
        <v>0</v>
      </c>
      <c r="H47" s="7">
        <f t="shared" si="1"/>
        <v>0</v>
      </c>
    </row>
    <row r="48" spans="1:8" ht="24.9" customHeight="1" x14ac:dyDescent="0.3">
      <c r="A48" s="22" t="s">
        <v>56</v>
      </c>
      <c r="B48" s="21" t="s">
        <v>0</v>
      </c>
      <c r="C48" s="6">
        <v>16.5</v>
      </c>
      <c r="D48" s="26">
        <v>35</v>
      </c>
      <c r="E48" s="25">
        <v>70</v>
      </c>
      <c r="F48" s="7">
        <f t="shared" si="0"/>
        <v>1155</v>
      </c>
      <c r="G48" s="9">
        <v>0</v>
      </c>
      <c r="H48" s="7">
        <f t="shared" si="1"/>
        <v>0</v>
      </c>
    </row>
    <row r="49" spans="1:8" ht="24.9" customHeight="1" x14ac:dyDescent="0.3">
      <c r="A49" s="22" t="s">
        <v>57</v>
      </c>
      <c r="B49" s="21" t="s">
        <v>0</v>
      </c>
      <c r="C49" s="6">
        <v>7.8</v>
      </c>
      <c r="D49" s="26">
        <v>250</v>
      </c>
      <c r="E49" s="25">
        <v>500</v>
      </c>
      <c r="F49" s="7">
        <f t="shared" ref="F49" si="2">(E49*C49)</f>
        <v>3900</v>
      </c>
      <c r="G49" s="9">
        <v>0</v>
      </c>
      <c r="H49" s="7">
        <f t="shared" si="1"/>
        <v>0</v>
      </c>
    </row>
    <row r="50" spans="1:8" ht="24.9" customHeight="1" x14ac:dyDescent="0.3">
      <c r="A50" s="22" t="s">
        <v>58</v>
      </c>
      <c r="B50" s="21" t="s">
        <v>0</v>
      </c>
      <c r="C50" s="6">
        <v>4</v>
      </c>
      <c r="D50" s="26">
        <v>60</v>
      </c>
      <c r="E50" s="25">
        <v>120</v>
      </c>
      <c r="F50" s="7">
        <f t="shared" si="0"/>
        <v>480</v>
      </c>
      <c r="G50" s="9">
        <v>0</v>
      </c>
      <c r="H50" s="7">
        <f t="shared" si="1"/>
        <v>0</v>
      </c>
    </row>
    <row r="51" spans="1:8" ht="24.9" customHeight="1" x14ac:dyDescent="0.3">
      <c r="A51" s="22" t="s">
        <v>59</v>
      </c>
      <c r="B51" s="21" t="s">
        <v>0</v>
      </c>
      <c r="C51" s="6">
        <v>2.95</v>
      </c>
      <c r="D51" s="26">
        <v>24</v>
      </c>
      <c r="E51" s="25">
        <v>48</v>
      </c>
      <c r="F51" s="7">
        <f t="shared" si="0"/>
        <v>141.60000000000002</v>
      </c>
      <c r="G51" s="9">
        <v>0</v>
      </c>
      <c r="H51" s="7">
        <f t="shared" si="1"/>
        <v>0</v>
      </c>
    </row>
    <row r="52" spans="1:8" ht="24.9" customHeight="1" x14ac:dyDescent="0.3">
      <c r="A52" s="22" t="s">
        <v>60</v>
      </c>
      <c r="B52" s="21" t="s">
        <v>0</v>
      </c>
      <c r="C52" s="6">
        <v>6</v>
      </c>
      <c r="D52" s="26">
        <v>300</v>
      </c>
      <c r="E52" s="25">
        <v>600</v>
      </c>
      <c r="F52" s="7">
        <f t="shared" si="0"/>
        <v>3600</v>
      </c>
      <c r="G52" s="9">
        <v>0</v>
      </c>
      <c r="H52" s="7">
        <f t="shared" si="1"/>
        <v>0</v>
      </c>
    </row>
    <row r="53" spans="1:8" ht="24.9" customHeight="1" x14ac:dyDescent="0.3">
      <c r="A53" s="22" t="s">
        <v>61</v>
      </c>
      <c r="B53" s="21" t="s">
        <v>0</v>
      </c>
      <c r="C53" s="6">
        <v>6</v>
      </c>
      <c r="D53" s="26">
        <v>120</v>
      </c>
      <c r="E53" s="25">
        <v>240</v>
      </c>
      <c r="F53" s="7">
        <f t="shared" si="0"/>
        <v>1440</v>
      </c>
      <c r="G53" s="9">
        <v>0</v>
      </c>
      <c r="H53" s="7">
        <f t="shared" si="1"/>
        <v>0</v>
      </c>
    </row>
    <row r="54" spans="1:8" ht="24.9" customHeight="1" x14ac:dyDescent="0.3">
      <c r="A54" s="22" t="s">
        <v>62</v>
      </c>
      <c r="B54" s="21" t="s">
        <v>0</v>
      </c>
      <c r="C54" s="6">
        <v>12.5</v>
      </c>
      <c r="D54" s="26">
        <v>24</v>
      </c>
      <c r="E54" s="25">
        <v>48</v>
      </c>
      <c r="F54" s="7">
        <f t="shared" si="0"/>
        <v>600</v>
      </c>
      <c r="G54" s="9">
        <v>0</v>
      </c>
      <c r="H54" s="7">
        <f t="shared" si="1"/>
        <v>0</v>
      </c>
    </row>
    <row r="55" spans="1:8" ht="24.9" customHeight="1" x14ac:dyDescent="0.3">
      <c r="A55" s="22" t="s">
        <v>63</v>
      </c>
      <c r="B55" s="21" t="s">
        <v>0</v>
      </c>
      <c r="C55" s="6">
        <v>8.5</v>
      </c>
      <c r="D55" s="26">
        <v>120</v>
      </c>
      <c r="E55" s="25">
        <v>240</v>
      </c>
      <c r="F55" s="7">
        <f t="shared" si="0"/>
        <v>2040</v>
      </c>
      <c r="G55" s="9">
        <v>0</v>
      </c>
      <c r="H55" s="7">
        <f t="shared" si="1"/>
        <v>0</v>
      </c>
    </row>
    <row r="56" spans="1:8" ht="24.9" customHeight="1" x14ac:dyDescent="0.3">
      <c r="A56" s="22" t="s">
        <v>64</v>
      </c>
      <c r="B56" s="21" t="s">
        <v>0</v>
      </c>
      <c r="C56" s="6">
        <v>6</v>
      </c>
      <c r="D56" s="26">
        <v>150</v>
      </c>
      <c r="E56" s="25">
        <v>300</v>
      </c>
      <c r="F56" s="7">
        <f t="shared" si="0"/>
        <v>1800</v>
      </c>
      <c r="G56" s="9">
        <v>0</v>
      </c>
      <c r="H56" s="7">
        <f t="shared" si="1"/>
        <v>0</v>
      </c>
    </row>
    <row r="57" spans="1:8" ht="24.9" customHeight="1" x14ac:dyDescent="0.3">
      <c r="A57" s="22" t="s">
        <v>65</v>
      </c>
      <c r="B57" s="21" t="s">
        <v>0</v>
      </c>
      <c r="C57" s="6">
        <v>5.51</v>
      </c>
      <c r="D57" s="26">
        <v>70</v>
      </c>
      <c r="E57" s="25">
        <v>140</v>
      </c>
      <c r="F57" s="7">
        <f t="shared" si="0"/>
        <v>771.4</v>
      </c>
      <c r="G57" s="9">
        <v>0</v>
      </c>
      <c r="H57" s="7">
        <f t="shared" si="1"/>
        <v>0</v>
      </c>
    </row>
    <row r="58" spans="1:8" ht="24.9" customHeight="1" x14ac:dyDescent="0.3">
      <c r="A58" s="22" t="s">
        <v>66</v>
      </c>
      <c r="B58" s="21" t="s">
        <v>0</v>
      </c>
      <c r="C58" s="6">
        <v>5.5</v>
      </c>
      <c r="D58" s="26">
        <v>90</v>
      </c>
      <c r="E58" s="25">
        <v>180</v>
      </c>
      <c r="F58" s="7">
        <f t="shared" si="0"/>
        <v>990</v>
      </c>
      <c r="G58" s="9">
        <v>0</v>
      </c>
      <c r="H58" s="7">
        <f t="shared" si="1"/>
        <v>0</v>
      </c>
    </row>
    <row r="59" spans="1:8" ht="24.9" customHeight="1" x14ac:dyDescent="0.3">
      <c r="A59" s="22" t="s">
        <v>67</v>
      </c>
      <c r="B59" s="21" t="s">
        <v>0</v>
      </c>
      <c r="C59" s="6">
        <v>4.5</v>
      </c>
      <c r="D59" s="26">
        <v>50</v>
      </c>
      <c r="E59" s="25">
        <v>100</v>
      </c>
      <c r="F59" s="7">
        <f t="shared" si="0"/>
        <v>450</v>
      </c>
      <c r="G59" s="9">
        <v>0</v>
      </c>
      <c r="H59" s="7">
        <f t="shared" si="1"/>
        <v>0</v>
      </c>
    </row>
    <row r="60" spans="1:8" ht="24.9" customHeight="1" x14ac:dyDescent="0.3">
      <c r="A60" s="22" t="s">
        <v>68</v>
      </c>
      <c r="B60" s="21" t="s">
        <v>0</v>
      </c>
      <c r="C60" s="6">
        <v>6</v>
      </c>
      <c r="D60" s="26">
        <v>35</v>
      </c>
      <c r="E60" s="25">
        <v>70</v>
      </c>
      <c r="F60" s="7">
        <f t="shared" si="0"/>
        <v>420</v>
      </c>
      <c r="G60" s="9">
        <v>0</v>
      </c>
      <c r="H60" s="7">
        <f t="shared" si="1"/>
        <v>0</v>
      </c>
    </row>
    <row r="61" spans="1:8" ht="24.9" customHeight="1" x14ac:dyDescent="0.3">
      <c r="A61" s="22" t="s">
        <v>69</v>
      </c>
      <c r="B61" s="21" t="s">
        <v>0</v>
      </c>
      <c r="C61" s="6">
        <v>9</v>
      </c>
      <c r="D61" s="26">
        <v>60</v>
      </c>
      <c r="E61" s="25">
        <v>120</v>
      </c>
      <c r="F61" s="7">
        <f t="shared" si="0"/>
        <v>1080</v>
      </c>
      <c r="G61" s="9">
        <v>0</v>
      </c>
      <c r="H61" s="7">
        <f t="shared" si="0"/>
        <v>0</v>
      </c>
    </row>
    <row r="62" spans="1:8" ht="24.9" customHeight="1" x14ac:dyDescent="0.3">
      <c r="A62" s="22" t="s">
        <v>70</v>
      </c>
      <c r="B62" s="21" t="s">
        <v>0</v>
      </c>
      <c r="C62" s="6">
        <v>10</v>
      </c>
      <c r="D62" s="26">
        <v>40</v>
      </c>
      <c r="E62" s="25">
        <v>80</v>
      </c>
      <c r="F62" s="7">
        <f t="shared" si="0"/>
        <v>800</v>
      </c>
      <c r="G62" s="9">
        <v>0</v>
      </c>
      <c r="H62" s="7">
        <f t="shared" si="1"/>
        <v>0</v>
      </c>
    </row>
    <row r="63" spans="1:8" ht="24.9" customHeight="1" x14ac:dyDescent="0.3">
      <c r="A63" s="22" t="s">
        <v>71</v>
      </c>
      <c r="B63" s="21" t="s">
        <v>0</v>
      </c>
      <c r="C63" s="6">
        <v>10</v>
      </c>
      <c r="D63" s="26">
        <v>50</v>
      </c>
      <c r="E63" s="25">
        <v>10</v>
      </c>
      <c r="F63" s="7">
        <f t="shared" si="0"/>
        <v>100</v>
      </c>
      <c r="G63" s="9">
        <v>0</v>
      </c>
      <c r="H63" s="7">
        <f t="shared" si="1"/>
        <v>0</v>
      </c>
    </row>
    <row r="64" spans="1:8" ht="24.9" customHeight="1" x14ac:dyDescent="0.3">
      <c r="A64" s="22" t="s">
        <v>72</v>
      </c>
      <c r="B64" s="21" t="s">
        <v>0</v>
      </c>
      <c r="C64" s="6">
        <v>13</v>
      </c>
      <c r="D64" s="26">
        <v>35</v>
      </c>
      <c r="E64" s="25">
        <v>70</v>
      </c>
      <c r="F64" s="7">
        <f t="shared" si="0"/>
        <v>910</v>
      </c>
      <c r="G64" s="9">
        <v>0</v>
      </c>
      <c r="H64" s="7">
        <f t="shared" si="1"/>
        <v>0</v>
      </c>
    </row>
    <row r="65" spans="1:8" ht="24.9" customHeight="1" x14ac:dyDescent="0.3">
      <c r="A65" s="22" t="s">
        <v>73</v>
      </c>
      <c r="B65" s="21" t="s">
        <v>0</v>
      </c>
      <c r="C65" s="6">
        <v>16</v>
      </c>
      <c r="D65" s="26">
        <v>120</v>
      </c>
      <c r="E65" s="25">
        <v>240</v>
      </c>
      <c r="F65" s="7">
        <f t="shared" si="0"/>
        <v>3840</v>
      </c>
      <c r="G65" s="9">
        <v>0</v>
      </c>
      <c r="H65" s="7">
        <f t="shared" si="1"/>
        <v>0</v>
      </c>
    </row>
    <row r="66" spans="1:8" ht="24.9" customHeight="1" x14ac:dyDescent="0.3">
      <c r="A66" s="22" t="s">
        <v>74</v>
      </c>
      <c r="B66" s="21" t="s">
        <v>0</v>
      </c>
      <c r="C66" s="6">
        <v>27.5</v>
      </c>
      <c r="D66" s="26">
        <v>60</v>
      </c>
      <c r="E66" s="25">
        <v>120</v>
      </c>
      <c r="F66" s="7">
        <f t="shared" si="0"/>
        <v>3300</v>
      </c>
      <c r="G66" s="9">
        <v>0</v>
      </c>
      <c r="H66" s="7">
        <f t="shared" si="1"/>
        <v>0</v>
      </c>
    </row>
    <row r="67" spans="1:8" ht="24.9" customHeight="1" x14ac:dyDescent="0.3">
      <c r="A67" s="24"/>
      <c r="B67" s="12"/>
      <c r="C67" s="12"/>
      <c r="D67" s="27"/>
      <c r="E67" s="12"/>
      <c r="F67" s="12"/>
      <c r="G67" s="13"/>
      <c r="H67" s="8">
        <f>SUM(H6:H66)</f>
        <v>0</v>
      </c>
    </row>
    <row r="68" spans="1:8" ht="24.9" customHeight="1" x14ac:dyDescent="0.3">
      <c r="A68" s="28" t="s">
        <v>10</v>
      </c>
      <c r="B68" s="15"/>
      <c r="C68" s="15"/>
      <c r="D68" s="15"/>
      <c r="E68" s="15"/>
      <c r="F68" s="15"/>
      <c r="G68" s="16"/>
      <c r="H68" s="11">
        <f>1-(H67/1658949.24)</f>
        <v>1</v>
      </c>
    </row>
    <row r="69" spans="1:8" ht="24.9" customHeight="1" x14ac:dyDescent="0.3">
      <c r="A69" s="18" t="s">
        <v>12</v>
      </c>
    </row>
    <row r="70" spans="1:8" ht="24.9" customHeight="1" x14ac:dyDescent="0.3">
      <c r="F70" s="29"/>
    </row>
    <row r="72" spans="1:8" ht="24.9" customHeight="1" x14ac:dyDescent="0.3">
      <c r="B72" s="14"/>
      <c r="C72" s="14"/>
      <c r="D72" s="14"/>
      <c r="E72" s="14"/>
      <c r="F72" s="14"/>
      <c r="G72" s="14"/>
    </row>
    <row r="73" spans="1:8" ht="149.25" customHeight="1" x14ac:dyDescent="0.3">
      <c r="A73" s="20" t="s">
        <v>75</v>
      </c>
    </row>
    <row r="94" spans="10:12" ht="24.9" customHeight="1" x14ac:dyDescent="0.3">
      <c r="J94" s="37" t="s">
        <v>11</v>
      </c>
      <c r="K94" s="38"/>
      <c r="L94" s="39"/>
    </row>
  </sheetData>
  <mergeCells count="4">
    <mergeCell ref="A1:H2"/>
    <mergeCell ref="A4:H4"/>
    <mergeCell ref="J94:L94"/>
    <mergeCell ref="A3:H3"/>
  </mergeCells>
  <printOptions horizontalCentered="1" verticalCentered="1"/>
  <pageMargins left="0.70866141732283472" right="0.70866141732283472" top="0.74803149606299213" bottom="0.74803149606299213" header="0.31496062992125984" footer="0.31496062992125984"/>
  <pageSetup paperSize="8" scale="9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pamercato</dc:creator>
  <cp:lastModifiedBy>Angela Giannoccaro</cp:lastModifiedBy>
  <cp:lastPrinted>2020-11-13T09:34:49Z</cp:lastPrinted>
  <dcterms:created xsi:type="dcterms:W3CDTF">2020-07-28T08:29:23Z</dcterms:created>
  <dcterms:modified xsi:type="dcterms:W3CDTF">2020-12-28T10:37:04Z</dcterms:modified>
</cp:coreProperties>
</file>